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640" windowHeight="9720"/>
  </bookViews>
  <sheets>
    <sheet name="Лист1" sheetId="1" r:id="rId1"/>
    <sheet name="Лист2" sheetId="2" r:id="rId2"/>
  </sheets>
  <calcPr calcId="144525" refMode="R1C1"/>
</workbook>
</file>

<file path=xl/calcChain.xml><?xml version="1.0" encoding="utf-8"?>
<calcChain xmlns="http://schemas.openxmlformats.org/spreadsheetml/2006/main">
  <c r="F184" i="1" l="1"/>
  <c r="G184" i="1"/>
  <c r="H184" i="1"/>
  <c r="I184" i="1"/>
  <c r="J184" i="1"/>
  <c r="L184" i="1"/>
  <c r="F165" i="1"/>
  <c r="G165" i="1"/>
  <c r="H165" i="1"/>
  <c r="I165" i="1"/>
  <c r="J165" i="1"/>
  <c r="L165" i="1"/>
  <c r="F146" i="1"/>
  <c r="G146" i="1"/>
  <c r="H146" i="1"/>
  <c r="I146" i="1"/>
  <c r="J146" i="1"/>
  <c r="L146" i="1"/>
  <c r="F127" i="1"/>
  <c r="G127" i="1"/>
  <c r="H127" i="1"/>
  <c r="I127" i="1"/>
  <c r="J127" i="1"/>
  <c r="L127" i="1"/>
  <c r="L89" i="1"/>
  <c r="J89" i="1"/>
  <c r="I89" i="1"/>
  <c r="H89" i="1"/>
  <c r="G89" i="1"/>
  <c r="F89" i="1"/>
  <c r="L70" i="1"/>
  <c r="J70" i="1"/>
  <c r="I70" i="1"/>
  <c r="H70" i="1"/>
  <c r="G70" i="1"/>
  <c r="F70" i="1"/>
  <c r="L51" i="1"/>
  <c r="J51" i="1"/>
  <c r="I51" i="1"/>
  <c r="H51" i="1"/>
  <c r="G51" i="1"/>
  <c r="F51" i="1"/>
  <c r="L32" i="1"/>
  <c r="J32" i="1"/>
  <c r="I32" i="1"/>
  <c r="H32" i="1"/>
  <c r="G32" i="1"/>
  <c r="F32" i="1"/>
  <c r="L13" i="1"/>
  <c r="J13" i="1"/>
  <c r="I13" i="1"/>
  <c r="H13" i="1"/>
  <c r="G13" i="1"/>
  <c r="F13" i="1"/>
  <c r="L108" i="1"/>
  <c r="J108" i="1"/>
  <c r="I108" i="1"/>
  <c r="H108" i="1"/>
  <c r="G108" i="1"/>
  <c r="F108" i="1"/>
  <c r="B195" i="1" l="1"/>
  <c r="L194" i="1"/>
  <c r="J194" i="1"/>
  <c r="I194" i="1"/>
  <c r="H194" i="1"/>
  <c r="G194" i="1"/>
  <c r="F194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L24" i="1"/>
  <c r="J24" i="1"/>
  <c r="I24" i="1"/>
  <c r="H24" i="1"/>
  <c r="G24" i="1"/>
  <c r="F24" i="1"/>
  <c r="G196" i="1" l="1"/>
  <c r="J196" i="1"/>
  <c r="I196" i="1"/>
  <c r="H196" i="1"/>
  <c r="F196" i="1"/>
  <c r="L196" i="1"/>
</calcChain>
</file>

<file path=xl/sharedStrings.xml><?xml version="1.0" encoding="utf-8"?>
<sst xmlns="http://schemas.openxmlformats.org/spreadsheetml/2006/main" count="238" uniqueCount="72">
  <si>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</si>
  <si>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</si>
  <si>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</si>
  <si>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</si>
  <si>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</si>
  <si>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</si>
  <si>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</si>
  <si>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</si>
  <si>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</si>
  <si>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</si>
  <si>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</si>
  <si>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</si>
  <si>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</si>
  <si>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</si>
  <si>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</si>
  <si>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</si>
  <si>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</si>
  <si>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</si>
  <si>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</si>
  <si>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</si>
  <si>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</si>
  <si>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</si>
  <si>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</si>
  <si>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</si>
  <si>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</si>
  <si>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</si>
  <si>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</si>
  <si>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</si>
  <si>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</si>
  <si>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</si>
  <si>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</si>
  <si>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</si>
  <si>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</si>
  <si>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</si>
  <si>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</si>
  <si>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</si>
  <si>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</si>
  <si>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</si>
  <si>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"СОШ №19"</t>
  </si>
  <si>
    <t>директор</t>
  </si>
  <si>
    <t>Павлов В.В.</t>
  </si>
  <si>
    <t>Каша молочная пшенная с маслом</t>
  </si>
  <si>
    <t>Кофейный напиток с молоком</t>
  </si>
  <si>
    <t>Бутерброд с повидлом</t>
  </si>
  <si>
    <t>Хлеб пшеничный</t>
  </si>
  <si>
    <t>Яблоко</t>
  </si>
  <si>
    <t>Котлета рыбная из горбуши "Школьная" с соусом томатным с отварным картофелем</t>
  </si>
  <si>
    <t>Чай фруктовый</t>
  </si>
  <si>
    <t>сладкое</t>
  </si>
  <si>
    <t>Плов из свинины</t>
  </si>
  <si>
    <t>Чай с лимоном</t>
  </si>
  <si>
    <t>Пряник</t>
  </si>
  <si>
    <t>Запеканка из творога с морковью</t>
  </si>
  <si>
    <t>Чай с сахаром</t>
  </si>
  <si>
    <t>Фрикадельки из говядины с соусом и макароны  отварные, с маслом</t>
  </si>
  <si>
    <t>Печенье «Мария»</t>
  </si>
  <si>
    <t xml:space="preserve">Чай с вареньем из черной смородины </t>
  </si>
  <si>
    <t>204,08/227,08</t>
  </si>
  <si>
    <t>Кофейный напиток с молоком сгущенным</t>
  </si>
  <si>
    <t>Каша молочная рисовая/Бутерброд с сыром</t>
  </si>
  <si>
    <t>253,13/377,08</t>
  </si>
  <si>
    <t>Шницель домашний с соусом с макаронами отварными</t>
  </si>
  <si>
    <t>271,17/227,08</t>
  </si>
  <si>
    <t>Митболы с картофелем отварным с маслом</t>
  </si>
  <si>
    <t xml:space="preserve">Печенье Овсяное </t>
  </si>
  <si>
    <t>271,23/239,08</t>
  </si>
  <si>
    <t>Котлета рыбная из минтая с соусом с картофельным пюре</t>
  </si>
  <si>
    <t>Сушки</t>
  </si>
  <si>
    <t>Согласовано:</t>
  </si>
  <si>
    <t>Чай с молоком</t>
  </si>
  <si>
    <t>271,04/86,21</t>
  </si>
  <si>
    <t>Котлета домашняя с соусом с рисом "Светофор" с морковью и 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</si>
</sst>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ont="1" applyFill="1" applyBorder="1" applyAlignment="1" applyProtection="1">
      <alignment vertical="center"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38</v>
      </c>
      <c r="D1" s="69"/>
      <c r="E1" s="69"/>
      <c r="F1" s="12" t="s">
        <v>68</v>
      </c>
      <c r="G1" s="2" t="s">
        <v>16</v>
      </c>
      <c r="H1" s="70" t="s">
        <v>39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17</v>
      </c>
      <c r="H2" s="70" t="s">
        <v>40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/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205</v>
      </c>
      <c r="G6" s="40">
        <v>8.73</v>
      </c>
      <c r="H6" s="40">
        <v>11.3</v>
      </c>
      <c r="I6" s="40">
        <v>20.6</v>
      </c>
      <c r="J6" s="40">
        <v>218.81</v>
      </c>
      <c r="K6" s="41">
        <v>311.04000000000002</v>
      </c>
      <c r="L6" s="40">
        <v>17.75</v>
      </c>
    </row>
    <row r="7" spans="1:12" ht="15" x14ac:dyDescent="0.25">
      <c r="A7" s="23"/>
      <c r="B7" s="15"/>
      <c r="C7" s="11"/>
      <c r="D7" s="6" t="s">
        <v>25</v>
      </c>
      <c r="E7" s="42" t="s">
        <v>43</v>
      </c>
      <c r="F7" s="43">
        <v>60</v>
      </c>
      <c r="G7" s="43">
        <v>0.57999999999999996</v>
      </c>
      <c r="H7" s="43">
        <v>0.6</v>
      </c>
      <c r="I7" s="43">
        <v>8.02</v>
      </c>
      <c r="J7" s="43">
        <v>39.799999999999997</v>
      </c>
      <c r="K7" s="44">
        <v>382.02</v>
      </c>
      <c r="L7" s="43">
        <v>8.93</v>
      </c>
    </row>
    <row r="8" spans="1:12" ht="15" x14ac:dyDescent="0.2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2</v>
      </c>
      <c r="H8" s="43">
        <v>2.5</v>
      </c>
      <c r="I8" s="43">
        <v>14.5</v>
      </c>
      <c r="J8" s="43">
        <v>88.62</v>
      </c>
      <c r="K8" s="44">
        <v>501.13</v>
      </c>
      <c r="L8" s="43">
        <v>14.3</v>
      </c>
    </row>
    <row r="9" spans="1:12" ht="15" x14ac:dyDescent="0.25">
      <c r="A9" s="23"/>
      <c r="B9" s="15"/>
      <c r="C9" s="11"/>
      <c r="D9" s="7" t="s">
        <v>22</v>
      </c>
      <c r="E9" s="42" t="s">
        <v>44</v>
      </c>
      <c r="F9" s="43">
        <v>44</v>
      </c>
      <c r="G9" s="43">
        <v>3.34</v>
      </c>
      <c r="H9" s="43">
        <v>0.53</v>
      </c>
      <c r="I9" s="43">
        <v>20.99</v>
      </c>
      <c r="J9" s="43">
        <v>102.09</v>
      </c>
      <c r="K9" s="44">
        <v>108.13</v>
      </c>
      <c r="L9" s="43">
        <v>3.58</v>
      </c>
    </row>
    <row r="10" spans="1:12" ht="15" x14ac:dyDescent="0.25">
      <c r="A10" s="23"/>
      <c r="B10" s="15"/>
      <c r="C10" s="11"/>
      <c r="D10" s="7" t="s">
        <v>23</v>
      </c>
      <c r="E10" s="42" t="s">
        <v>45</v>
      </c>
      <c r="F10" s="43">
        <v>200</v>
      </c>
      <c r="G10" s="43">
        <v>0.8</v>
      </c>
      <c r="H10" s="43"/>
      <c r="I10" s="43">
        <v>22.6</v>
      </c>
      <c r="J10" s="43">
        <v>93.6</v>
      </c>
      <c r="K10" s="44">
        <v>112.16</v>
      </c>
      <c r="L10" s="43">
        <v>21.24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709</v>
      </c>
      <c r="G13" s="19">
        <f t="shared" ref="G13:J13" si="0">SUM(G6:G12)</f>
        <v>15.450000000000001</v>
      </c>
      <c r="H13" s="19">
        <f t="shared" si="0"/>
        <v>14.93</v>
      </c>
      <c r="I13" s="19">
        <f t="shared" si="0"/>
        <v>86.710000000000008</v>
      </c>
      <c r="J13" s="19">
        <f t="shared" si="0"/>
        <v>542.92000000000007</v>
      </c>
      <c r="K13" s="25"/>
      <c r="L13" s="19">
        <f t="shared" ref="L13" si="1">SUM(L6:L12)</f>
        <v>65.8</v>
      </c>
    </row>
    <row r="14" spans="1:12" ht="15" x14ac:dyDescent="0.25">
      <c r="A14" s="26">
        <v>1</v>
      </c>
      <c r="B14" s="13"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 t="e">
        <f>#REF!+F23</f>
        <v>#REF!</v>
      </c>
      <c r="G24" s="32" t="e">
        <f>#REF!+G23</f>
        <v>#REF!</v>
      </c>
      <c r="H24" s="32" t="e">
        <f>#REF!+H23</f>
        <v>#REF!</v>
      </c>
      <c r="I24" s="32" t="e">
        <f>#REF!+I23</f>
        <v>#REF!</v>
      </c>
      <c r="J24" s="32" t="e">
        <f>#REF!+J23</f>
        <v>#REF!</v>
      </c>
      <c r="K24" s="32"/>
      <c r="L24" s="32" t="e">
        <f>#REF!+L23</f>
        <v>#REF!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46</v>
      </c>
      <c r="F25" s="40">
        <v>235</v>
      </c>
      <c r="G25" s="40">
        <v>11.57</v>
      </c>
      <c r="H25" s="40">
        <v>17.78</v>
      </c>
      <c r="I25" s="40">
        <v>37.11</v>
      </c>
      <c r="J25" s="40">
        <v>354.74</v>
      </c>
      <c r="K25" s="41">
        <v>545.23</v>
      </c>
      <c r="L25" s="40">
        <v>57.43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47</v>
      </c>
      <c r="F27" s="43">
        <v>200</v>
      </c>
      <c r="G27" s="43">
        <v>0.02</v>
      </c>
      <c r="H27" s="43">
        <v>0.24</v>
      </c>
      <c r="I27" s="43">
        <v>7.56</v>
      </c>
      <c r="J27" s="43">
        <v>30.32</v>
      </c>
      <c r="K27" s="44">
        <v>783.22</v>
      </c>
      <c r="L27" s="43">
        <v>2.42</v>
      </c>
    </row>
    <row r="28" spans="1:12" ht="15" x14ac:dyDescent="0.25">
      <c r="A28" s="14"/>
      <c r="B28" s="15"/>
      <c r="C28" s="11"/>
      <c r="D28" s="7" t="s">
        <v>22</v>
      </c>
      <c r="E28" s="42" t="s">
        <v>44</v>
      </c>
      <c r="F28" s="43">
        <v>53</v>
      </c>
      <c r="G28" s="43">
        <v>4.03</v>
      </c>
      <c r="H28" s="43">
        <v>0.64</v>
      </c>
      <c r="I28" s="43">
        <v>25.28</v>
      </c>
      <c r="J28" s="43">
        <v>123</v>
      </c>
      <c r="K28" s="44">
        <v>108.13</v>
      </c>
      <c r="L28" s="43">
        <v>4.29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48</v>
      </c>
      <c r="E30" s="42" t="s">
        <v>67</v>
      </c>
      <c r="F30" s="43">
        <v>12</v>
      </c>
      <c r="G30" s="43">
        <v>1.32</v>
      </c>
      <c r="H30" s="43">
        <v>0.24</v>
      </c>
      <c r="I30" s="43">
        <v>8.4</v>
      </c>
      <c r="J30" s="43">
        <v>41.04</v>
      </c>
      <c r="K30" s="44">
        <v>590.03</v>
      </c>
      <c r="L30" s="43">
        <v>1.66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:J32" si="4">SUM(G25:G31)</f>
        <v>16.940000000000001</v>
      </c>
      <c r="H32" s="19">
        <f t="shared" si="4"/>
        <v>18.899999999999999</v>
      </c>
      <c r="I32" s="19">
        <f t="shared" si="4"/>
        <v>78.350000000000009</v>
      </c>
      <c r="J32" s="19">
        <f t="shared" si="4"/>
        <v>549.1</v>
      </c>
      <c r="K32" s="25"/>
      <c r="L32" s="19">
        <f t="shared" ref="L32" si="5">SUM(L25:L31)</f>
        <v>65.8</v>
      </c>
    </row>
    <row r="33" spans="1:12" ht="15" x14ac:dyDescent="0.25">
      <c r="A33" s="13"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500</v>
      </c>
      <c r="G43" s="32">
        <f t="shared" ref="G43" si="10">G32+G42</f>
        <v>16.940000000000001</v>
      </c>
      <c r="H43" s="32">
        <f t="shared" ref="H43" si="11">H32+H42</f>
        <v>18.899999999999999</v>
      </c>
      <c r="I43" s="32">
        <f t="shared" ref="I43" si="12">I32+I42</f>
        <v>78.350000000000009</v>
      </c>
      <c r="J43" s="32">
        <f t="shared" ref="J43:L43" si="13">J32+J42</f>
        <v>549.1</v>
      </c>
      <c r="K43" s="32"/>
      <c r="L43" s="32">
        <f t="shared" si="13"/>
        <v>65.8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1" t="s">
        <v>49</v>
      </c>
      <c r="F44" s="40">
        <v>240</v>
      </c>
      <c r="G44" s="40">
        <v>13.09</v>
      </c>
      <c r="H44" s="40">
        <v>15.82</v>
      </c>
      <c r="I44" s="40">
        <v>25.82</v>
      </c>
      <c r="J44" s="40">
        <v>298.02</v>
      </c>
      <c r="K44" s="41">
        <v>11156.03</v>
      </c>
      <c r="L44" s="40">
        <v>52.87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53" t="s">
        <v>50</v>
      </c>
      <c r="F46" s="43">
        <v>205</v>
      </c>
      <c r="G46" s="43">
        <v>0.05</v>
      </c>
      <c r="H46" s="43">
        <v>0.01</v>
      </c>
      <c r="I46" s="43">
        <v>10.15</v>
      </c>
      <c r="J46" s="43">
        <v>40.89</v>
      </c>
      <c r="K46" s="44">
        <v>294.08</v>
      </c>
      <c r="L46" s="43">
        <v>4.25</v>
      </c>
    </row>
    <row r="47" spans="1:12" ht="15" x14ac:dyDescent="0.25">
      <c r="A47" s="23"/>
      <c r="B47" s="15"/>
      <c r="C47" s="11"/>
      <c r="D47" s="7" t="s">
        <v>22</v>
      </c>
      <c r="E47" s="53" t="s">
        <v>44</v>
      </c>
      <c r="F47" s="43">
        <v>30</v>
      </c>
      <c r="G47" s="43">
        <v>2.2799999999999998</v>
      </c>
      <c r="H47" s="43">
        <v>0.36</v>
      </c>
      <c r="I47" s="43">
        <v>13.31</v>
      </c>
      <c r="J47" s="43">
        <v>65.599999999999994</v>
      </c>
      <c r="K47" s="44">
        <v>108.13</v>
      </c>
      <c r="L47" s="43">
        <v>2.38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48</v>
      </c>
      <c r="E49" s="42" t="s">
        <v>51</v>
      </c>
      <c r="F49" s="43">
        <v>50</v>
      </c>
      <c r="G49" s="43">
        <v>2.5</v>
      </c>
      <c r="H49" s="43">
        <v>1.5</v>
      </c>
      <c r="I49" s="43">
        <v>38</v>
      </c>
      <c r="J49" s="43">
        <v>175.5</v>
      </c>
      <c r="K49" s="44">
        <v>589.22</v>
      </c>
      <c r="L49" s="43">
        <v>6.3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525</v>
      </c>
      <c r="G51" s="19">
        <f t="shared" ref="G51:J51" si="14">SUM(G44:G50)</f>
        <v>17.920000000000002</v>
      </c>
      <c r="H51" s="19">
        <f t="shared" si="14"/>
        <v>17.690000000000001</v>
      </c>
      <c r="I51" s="19">
        <f t="shared" si="14"/>
        <v>87.28</v>
      </c>
      <c r="J51" s="19">
        <f t="shared" si="14"/>
        <v>580.01</v>
      </c>
      <c r="K51" s="25"/>
      <c r="L51" s="19">
        <f t="shared" ref="L51" si="15">SUM(L44:L50)</f>
        <v>65.8</v>
      </c>
    </row>
    <row r="52" spans="1:12" ht="15" x14ac:dyDescent="0.25">
      <c r="A52" s="26">
        <v>1</v>
      </c>
      <c r="B52" s="13"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 t="e">
        <f>#REF!+F61</f>
        <v>#REF!</v>
      </c>
      <c r="G62" s="32" t="e">
        <f>#REF!+G61</f>
        <v>#REF!</v>
      </c>
      <c r="H62" s="32" t="e">
        <f>#REF!+H61</f>
        <v>#REF!</v>
      </c>
      <c r="I62" s="32" t="e">
        <f>#REF!+I61</f>
        <v>#REF!</v>
      </c>
      <c r="J62" s="32" t="e">
        <f>#REF!+J61</f>
        <v>#REF!</v>
      </c>
      <c r="K62" s="32"/>
      <c r="L62" s="32" t="e">
        <f>#REF!+L61</f>
        <v>#REF!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1" t="s">
        <v>52</v>
      </c>
      <c r="F63" s="40">
        <v>150</v>
      </c>
      <c r="G63" s="58">
        <v>17.88</v>
      </c>
      <c r="H63" s="58">
        <v>14.45</v>
      </c>
      <c r="I63" s="59">
        <v>37.520000000000003</v>
      </c>
      <c r="J63" s="58">
        <v>351.65</v>
      </c>
      <c r="K63" s="41">
        <v>238.23</v>
      </c>
      <c r="L63" s="66">
        <v>42.62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67"/>
    </row>
    <row r="65" spans="1:12" ht="15" x14ac:dyDescent="0.25">
      <c r="A65" s="23"/>
      <c r="B65" s="15"/>
      <c r="C65" s="11"/>
      <c r="D65" s="7" t="s">
        <v>21</v>
      </c>
      <c r="E65" s="53" t="s">
        <v>53</v>
      </c>
      <c r="F65" s="43">
        <v>180</v>
      </c>
      <c r="G65" s="64"/>
      <c r="H65" s="64"/>
      <c r="I65" s="65">
        <v>13.5</v>
      </c>
      <c r="J65" s="64">
        <v>54</v>
      </c>
      <c r="K65" s="44">
        <v>300.08</v>
      </c>
      <c r="L65" s="67">
        <v>2.34</v>
      </c>
    </row>
    <row r="66" spans="1:12" ht="15" x14ac:dyDescent="0.25">
      <c r="A66" s="23"/>
      <c r="B66" s="15"/>
      <c r="C66" s="11"/>
      <c r="D66" s="7" t="s">
        <v>22</v>
      </c>
      <c r="E66" s="53" t="s">
        <v>44</v>
      </c>
      <c r="F66" s="43">
        <v>21</v>
      </c>
      <c r="G66" s="64">
        <v>1.6</v>
      </c>
      <c r="H66" s="64">
        <v>0.25</v>
      </c>
      <c r="I66" s="65">
        <v>10.02</v>
      </c>
      <c r="J66" s="64">
        <v>48.73</v>
      </c>
      <c r="K66" s="44">
        <v>108.13</v>
      </c>
      <c r="L66" s="67">
        <v>1.72</v>
      </c>
    </row>
    <row r="67" spans="1:12" ht="15" x14ac:dyDescent="0.25">
      <c r="A67" s="23"/>
      <c r="B67" s="15"/>
      <c r="C67" s="11"/>
      <c r="D67" s="7" t="s">
        <v>23</v>
      </c>
      <c r="E67" s="52" t="s">
        <v>45</v>
      </c>
      <c r="F67" s="43">
        <v>180</v>
      </c>
      <c r="G67" s="64">
        <v>0.72</v>
      </c>
      <c r="H67" s="64"/>
      <c r="I67" s="65">
        <v>20.34</v>
      </c>
      <c r="J67" s="64">
        <v>84.24</v>
      </c>
      <c r="K67" s="44">
        <v>112.16</v>
      </c>
      <c r="L67" s="67">
        <v>19.12</v>
      </c>
    </row>
    <row r="68" spans="1:12" ht="15" x14ac:dyDescent="0.25">
      <c r="A68" s="23"/>
      <c r="B68" s="15"/>
      <c r="C68" s="11"/>
      <c r="D68" s="6" t="s">
        <v>48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531</v>
      </c>
      <c r="G70" s="19">
        <f t="shared" ref="G70:J70" si="20">SUM(G63:G69)</f>
        <v>20.2</v>
      </c>
      <c r="H70" s="19">
        <f t="shared" si="20"/>
        <v>14.7</v>
      </c>
      <c r="I70" s="19">
        <f t="shared" si="20"/>
        <v>81.38000000000001</v>
      </c>
      <c r="J70" s="19">
        <f t="shared" si="20"/>
        <v>538.62</v>
      </c>
      <c r="K70" s="25"/>
      <c r="L70" s="19">
        <f t="shared" ref="L70" si="21">SUM(L63:L69)</f>
        <v>65.8</v>
      </c>
    </row>
    <row r="71" spans="1:12" ht="15" x14ac:dyDescent="0.25">
      <c r="A71" s="26">
        <v>1</v>
      </c>
      <c r="B71" s="13"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22">SUM(G71:G79)</f>
        <v>0</v>
      </c>
      <c r="H80" s="19">
        <f t="shared" ref="H80" si="23">SUM(H71:H79)</f>
        <v>0</v>
      </c>
      <c r="I80" s="19">
        <f t="shared" ref="I80" si="24">SUM(I71:I79)</f>
        <v>0</v>
      </c>
      <c r="J80" s="19">
        <f t="shared" ref="J80:L80" si="25">SUM(J71:J79)</f>
        <v>0</v>
      </c>
      <c r="K80" s="25"/>
      <c r="L80" s="19">
        <f t="shared" si="2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531</v>
      </c>
      <c r="G81" s="32">
        <f t="shared" ref="G81" si="26">G70+G80</f>
        <v>20.2</v>
      </c>
      <c r="H81" s="32">
        <f t="shared" ref="H81" si="27">H70+H80</f>
        <v>14.7</v>
      </c>
      <c r="I81" s="32">
        <f t="shared" ref="I81" si="28">I70+I80</f>
        <v>81.38000000000001</v>
      </c>
      <c r="J81" s="32">
        <f t="shared" ref="J81:L81" si="29">J70+J80</f>
        <v>538.62</v>
      </c>
      <c r="K81" s="32"/>
      <c r="L81" s="32">
        <f t="shared" si="29"/>
        <v>65.8</v>
      </c>
    </row>
    <row r="82" spans="1:12" ht="30" x14ac:dyDescent="0.25">
      <c r="A82" s="20">
        <v>1</v>
      </c>
      <c r="B82" s="21">
        <v>5</v>
      </c>
      <c r="C82" s="22" t="s">
        <v>19</v>
      </c>
      <c r="D82" s="5" t="s">
        <v>20</v>
      </c>
      <c r="E82" s="51" t="s">
        <v>54</v>
      </c>
      <c r="F82" s="40">
        <v>300</v>
      </c>
      <c r="G82" s="40">
        <v>14.15</v>
      </c>
      <c r="H82" s="40">
        <v>15.86</v>
      </c>
      <c r="I82" s="40">
        <v>41.92</v>
      </c>
      <c r="J82" s="40">
        <v>367.02</v>
      </c>
      <c r="K82" s="41" t="s">
        <v>57</v>
      </c>
      <c r="L82" s="40">
        <v>50.19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3" t="s">
        <v>56</v>
      </c>
      <c r="F84" s="43">
        <v>200</v>
      </c>
      <c r="G84" s="43">
        <v>0.09</v>
      </c>
      <c r="H84" s="43">
        <v>0</v>
      </c>
      <c r="I84" s="43">
        <v>5.01</v>
      </c>
      <c r="J84" s="43">
        <v>20.399999999999999</v>
      </c>
      <c r="K84" s="44">
        <v>300.13</v>
      </c>
      <c r="L84" s="43">
        <v>8.1999999999999993</v>
      </c>
    </row>
    <row r="85" spans="1:12" ht="15" x14ac:dyDescent="0.25">
      <c r="A85" s="23"/>
      <c r="B85" s="15"/>
      <c r="C85" s="11"/>
      <c r="D85" s="7" t="s">
        <v>22</v>
      </c>
      <c r="E85" s="53" t="s">
        <v>44</v>
      </c>
      <c r="F85" s="43">
        <v>49</v>
      </c>
      <c r="G85" s="43">
        <v>3.72</v>
      </c>
      <c r="H85" s="43">
        <v>0.59</v>
      </c>
      <c r="I85" s="43">
        <v>23.37</v>
      </c>
      <c r="J85" s="43">
        <v>113.67</v>
      </c>
      <c r="K85" s="44">
        <v>108.13</v>
      </c>
      <c r="L85" s="43">
        <v>3.94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48</v>
      </c>
      <c r="E87" s="54" t="s">
        <v>55</v>
      </c>
      <c r="F87" s="43">
        <v>20</v>
      </c>
      <c r="G87" s="43">
        <v>1.7</v>
      </c>
      <c r="H87" s="43">
        <v>1</v>
      </c>
      <c r="I87" s="43">
        <v>14.8</v>
      </c>
      <c r="J87" s="43">
        <v>75</v>
      </c>
      <c r="K87" s="44">
        <v>590.23</v>
      </c>
      <c r="L87" s="43">
        <v>3.47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569</v>
      </c>
      <c r="G89" s="19">
        <f t="shared" ref="G89:J89" si="30">SUM(G82:G88)</f>
        <v>19.66</v>
      </c>
      <c r="H89" s="19">
        <f t="shared" si="30"/>
        <v>17.45</v>
      </c>
      <c r="I89" s="19">
        <f t="shared" si="30"/>
        <v>85.1</v>
      </c>
      <c r="J89" s="19">
        <f t="shared" si="30"/>
        <v>576.08999999999992</v>
      </c>
      <c r="K89" s="25"/>
      <c r="L89" s="19">
        <f t="shared" ref="L89" si="31">SUM(L82:L88)</f>
        <v>65.8</v>
      </c>
    </row>
    <row r="90" spans="1:12" ht="15" x14ac:dyDescent="0.25">
      <c r="A90" s="26">
        <v>1</v>
      </c>
      <c r="B90" s="13"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32">SUM(G90:G98)</f>
        <v>0</v>
      </c>
      <c r="H99" s="19">
        <f t="shared" ref="H99" si="33">SUM(H90:H98)</f>
        <v>0</v>
      </c>
      <c r="I99" s="19">
        <f t="shared" ref="I99" si="34">SUM(I90:I98)</f>
        <v>0</v>
      </c>
      <c r="J99" s="19">
        <f t="shared" ref="J99:L99" si="35">SUM(J90:J98)</f>
        <v>0</v>
      </c>
      <c r="K99" s="25"/>
      <c r="L99" s="19">
        <f t="shared" si="35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569</v>
      </c>
      <c r="G100" s="32">
        <f t="shared" ref="G100" si="36">G89+G99</f>
        <v>19.66</v>
      </c>
      <c r="H100" s="32">
        <f t="shared" ref="H100" si="37">H89+H99</f>
        <v>17.45</v>
      </c>
      <c r="I100" s="32">
        <f t="shared" ref="I100" si="38">I89+I99</f>
        <v>85.1</v>
      </c>
      <c r="J100" s="32">
        <f t="shared" ref="J100:L100" si="39">J89+J99</f>
        <v>576.08999999999992</v>
      </c>
      <c r="K100" s="32"/>
      <c r="L100" s="32">
        <f t="shared" si="39"/>
        <v>65.8</v>
      </c>
    </row>
    <row r="101" spans="1:12" ht="25.5" x14ac:dyDescent="0.25">
      <c r="A101" s="20">
        <v>2</v>
      </c>
      <c r="B101" s="21">
        <v>1</v>
      </c>
      <c r="C101" s="22" t="s">
        <v>19</v>
      </c>
      <c r="D101" s="5" t="s">
        <v>20</v>
      </c>
      <c r="E101" s="56" t="s">
        <v>59</v>
      </c>
      <c r="F101" s="40">
        <v>235</v>
      </c>
      <c r="G101" s="40">
        <v>13.24</v>
      </c>
      <c r="H101" s="40">
        <v>16</v>
      </c>
      <c r="I101" s="40">
        <v>37.81</v>
      </c>
      <c r="J101" s="40">
        <v>342.35</v>
      </c>
      <c r="K101" s="41" t="s">
        <v>60</v>
      </c>
      <c r="L101" s="40">
        <v>33.65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53" t="s">
        <v>58</v>
      </c>
      <c r="F103" s="43">
        <v>180</v>
      </c>
      <c r="G103" s="43">
        <v>0.27</v>
      </c>
      <c r="H103" s="43">
        <v>1.53</v>
      </c>
      <c r="I103" s="43">
        <v>12.19</v>
      </c>
      <c r="J103" s="43">
        <v>63.61</v>
      </c>
      <c r="K103" s="44">
        <v>396.01</v>
      </c>
      <c r="L103" s="43">
        <v>8.7799999999999994</v>
      </c>
    </row>
    <row r="104" spans="1:12" ht="15" x14ac:dyDescent="0.25">
      <c r="A104" s="23"/>
      <c r="B104" s="15"/>
      <c r="C104" s="11"/>
      <c r="D104" s="7" t="s">
        <v>22</v>
      </c>
      <c r="E104" s="53" t="s">
        <v>44</v>
      </c>
      <c r="F104" s="43">
        <v>26</v>
      </c>
      <c r="G104" s="43">
        <v>1.98</v>
      </c>
      <c r="H104" s="43">
        <v>0.31</v>
      </c>
      <c r="I104" s="43">
        <v>12.4</v>
      </c>
      <c r="J104" s="43">
        <v>60.31</v>
      </c>
      <c r="K104" s="44">
        <v>108.13</v>
      </c>
      <c r="L104" s="43">
        <v>2.13</v>
      </c>
    </row>
    <row r="105" spans="1:12" ht="15" x14ac:dyDescent="0.25">
      <c r="A105" s="23"/>
      <c r="B105" s="15"/>
      <c r="C105" s="11"/>
      <c r="D105" s="7" t="s">
        <v>23</v>
      </c>
      <c r="E105" s="55" t="s">
        <v>45</v>
      </c>
      <c r="F105" s="43">
        <v>200</v>
      </c>
      <c r="G105" s="43">
        <v>0.8</v>
      </c>
      <c r="H105" s="43">
        <v>0</v>
      </c>
      <c r="I105" s="43">
        <v>22.6</v>
      </c>
      <c r="J105" s="43">
        <v>93.6</v>
      </c>
      <c r="K105" s="44">
        <v>112.16</v>
      </c>
      <c r="L105" s="43">
        <v>21.24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641</v>
      </c>
      <c r="G108" s="19">
        <f t="shared" ref="G108:J108" si="40">SUM(G101:G107)</f>
        <v>16.29</v>
      </c>
      <c r="H108" s="19">
        <f t="shared" si="40"/>
        <v>17.84</v>
      </c>
      <c r="I108" s="19">
        <f t="shared" si="40"/>
        <v>85</v>
      </c>
      <c r="J108" s="19">
        <f t="shared" si="40"/>
        <v>559.87</v>
      </c>
      <c r="K108" s="25"/>
      <c r="L108" s="19">
        <f t="shared" ref="L108" si="41">SUM(L101:L107)</f>
        <v>65.8</v>
      </c>
    </row>
    <row r="109" spans="1:12" ht="15" x14ac:dyDescent="0.25">
      <c r="A109" s="26"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42">SUM(G109:G117)</f>
        <v>0</v>
      </c>
      <c r="H118" s="19">
        <f t="shared" si="42"/>
        <v>0</v>
      </c>
      <c r="I118" s="19">
        <f t="shared" si="42"/>
        <v>0</v>
      </c>
      <c r="J118" s="19">
        <f t="shared" si="42"/>
        <v>0</v>
      </c>
      <c r="K118" s="25"/>
      <c r="L118" s="19">
        <f t="shared" ref="L118" si="4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 t="e">
        <f>#REF!+F118</f>
        <v>#REF!</v>
      </c>
      <c r="G119" s="32" t="e">
        <f>#REF!+G118</f>
        <v>#REF!</v>
      </c>
      <c r="H119" s="32" t="e">
        <f>#REF!+H118</f>
        <v>#REF!</v>
      </c>
      <c r="I119" s="32" t="e">
        <f>#REF!+I118</f>
        <v>#REF!</v>
      </c>
      <c r="J119" s="32" t="e">
        <f>#REF!+J118</f>
        <v>#REF!</v>
      </c>
      <c r="K119" s="32"/>
      <c r="L119" s="32" t="e">
        <f>#REF!+L118</f>
        <v>#REF!</v>
      </c>
    </row>
    <row r="120" spans="1:12" ht="30" x14ac:dyDescent="0.25">
      <c r="A120" s="14">
        <v>2</v>
      </c>
      <c r="B120" s="15">
        <v>2</v>
      </c>
      <c r="C120" s="22" t="s">
        <v>19</v>
      </c>
      <c r="D120" s="5" t="s">
        <v>20</v>
      </c>
      <c r="E120" s="51" t="s">
        <v>61</v>
      </c>
      <c r="F120" s="40">
        <v>310</v>
      </c>
      <c r="G120" s="57">
        <v>12.05</v>
      </c>
      <c r="H120" s="58">
        <v>17.690000000000001</v>
      </c>
      <c r="I120" s="59">
        <v>16.23</v>
      </c>
      <c r="J120" s="40">
        <v>272</v>
      </c>
      <c r="K120" s="41" t="s">
        <v>62</v>
      </c>
      <c r="L120" s="40">
        <v>49.94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52" t="s">
        <v>50</v>
      </c>
      <c r="F122" s="43">
        <v>205</v>
      </c>
      <c r="G122" s="60">
        <v>0.05</v>
      </c>
      <c r="H122" s="60">
        <v>0.01</v>
      </c>
      <c r="I122" s="61">
        <v>10.15</v>
      </c>
      <c r="J122" s="43">
        <v>40.89</v>
      </c>
      <c r="K122" s="44">
        <v>294.10000000000002</v>
      </c>
      <c r="L122" s="43">
        <v>3.64</v>
      </c>
    </row>
    <row r="123" spans="1:12" ht="15" x14ac:dyDescent="0.25">
      <c r="A123" s="14"/>
      <c r="B123" s="15"/>
      <c r="C123" s="11"/>
      <c r="D123" s="7" t="s">
        <v>22</v>
      </c>
      <c r="E123" s="52" t="s">
        <v>44</v>
      </c>
      <c r="F123" s="43">
        <v>57</v>
      </c>
      <c r="G123" s="60">
        <v>4.33</v>
      </c>
      <c r="H123" s="60">
        <v>0.68</v>
      </c>
      <c r="I123" s="61">
        <v>22.19</v>
      </c>
      <c r="J123" s="43">
        <v>112.2</v>
      </c>
      <c r="K123" s="44">
        <v>108.13</v>
      </c>
      <c r="L123" s="43">
        <v>5.92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48</v>
      </c>
      <c r="E125" s="54" t="s">
        <v>51</v>
      </c>
      <c r="F125" s="43">
        <v>50</v>
      </c>
      <c r="G125" s="62">
        <v>2.5</v>
      </c>
      <c r="H125" s="62">
        <v>1.5</v>
      </c>
      <c r="I125" s="63">
        <v>38</v>
      </c>
      <c r="J125" s="43">
        <v>175.5</v>
      </c>
      <c r="K125" s="44">
        <v>589.22</v>
      </c>
      <c r="L125" s="43">
        <v>6.3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622</v>
      </c>
      <c r="G127" s="19">
        <f>SUM(G120:G126)</f>
        <v>18.93</v>
      </c>
      <c r="H127" s="19">
        <f>SUM(H120:H126)</f>
        <v>19.880000000000003</v>
      </c>
      <c r="I127" s="19">
        <f>SUM(I120:I126)</f>
        <v>86.570000000000007</v>
      </c>
      <c r="J127" s="19">
        <f>SUM(J120:J126)</f>
        <v>600.58999999999992</v>
      </c>
      <c r="K127" s="25"/>
      <c r="L127" s="19">
        <f>SUM(L120:L126)</f>
        <v>65.8</v>
      </c>
    </row>
    <row r="128" spans="1:12" ht="15" x14ac:dyDescent="0.25">
      <c r="A128" s="13">
        <v>2</v>
      </c>
      <c r="B128" s="13"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44">SUM(G128:G136)</f>
        <v>0</v>
      </c>
      <c r="H137" s="19">
        <f t="shared" si="44"/>
        <v>0</v>
      </c>
      <c r="I137" s="19">
        <f t="shared" si="44"/>
        <v>0</v>
      </c>
      <c r="J137" s="19">
        <f t="shared" si="44"/>
        <v>0</v>
      </c>
      <c r="K137" s="25"/>
      <c r="L137" s="19">
        <f t="shared" ref="L137" si="4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 t="e">
        <f>#REF!+F137</f>
        <v>#REF!</v>
      </c>
      <c r="G138" s="32" t="e">
        <f>#REF!+G137</f>
        <v>#REF!</v>
      </c>
      <c r="H138" s="32" t="e">
        <f>#REF!+H137</f>
        <v>#REF!</v>
      </c>
      <c r="I138" s="32" t="e">
        <f>#REF!+I137</f>
        <v>#REF!</v>
      </c>
      <c r="J138" s="32" t="e">
        <f>#REF!+J137</f>
        <v>#REF!</v>
      </c>
      <c r="K138" s="32"/>
      <c r="L138" s="32" t="e">
        <f>#REF!+L137</f>
        <v>#REF!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51" t="s">
        <v>63</v>
      </c>
      <c r="F139" s="40">
        <v>210</v>
      </c>
      <c r="G139" s="58">
        <v>11.47</v>
      </c>
      <c r="H139" s="58">
        <v>14.7</v>
      </c>
      <c r="I139" s="59">
        <v>30.54</v>
      </c>
      <c r="J139" s="40">
        <v>300</v>
      </c>
      <c r="K139" s="41" t="s">
        <v>65</v>
      </c>
      <c r="L139" s="40">
        <v>51.27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52" t="s">
        <v>53</v>
      </c>
      <c r="F141" s="43">
        <v>200</v>
      </c>
      <c r="G141" s="64">
        <v>0</v>
      </c>
      <c r="H141" s="64">
        <v>0</v>
      </c>
      <c r="I141" s="65">
        <v>15</v>
      </c>
      <c r="J141" s="43">
        <v>60</v>
      </c>
      <c r="K141" s="44">
        <v>300.08</v>
      </c>
      <c r="L141" s="43">
        <v>2.6</v>
      </c>
    </row>
    <row r="142" spans="1:12" ht="15.75" customHeight="1" x14ac:dyDescent="0.25">
      <c r="A142" s="23"/>
      <c r="B142" s="15"/>
      <c r="C142" s="11"/>
      <c r="D142" s="7" t="s">
        <v>22</v>
      </c>
      <c r="E142" s="53" t="s">
        <v>44</v>
      </c>
      <c r="F142" s="43">
        <v>40</v>
      </c>
      <c r="G142" s="64">
        <v>3.04</v>
      </c>
      <c r="H142" s="64">
        <v>0.48</v>
      </c>
      <c r="I142" s="65">
        <v>17.079999999999998</v>
      </c>
      <c r="J142" s="43">
        <v>85</v>
      </c>
      <c r="K142" s="44">
        <v>108.13</v>
      </c>
      <c r="L142" s="43">
        <v>3.23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48</v>
      </c>
      <c r="E144" s="54" t="s">
        <v>64</v>
      </c>
      <c r="F144" s="43">
        <v>58</v>
      </c>
      <c r="G144" s="62">
        <v>3.13</v>
      </c>
      <c r="H144" s="62">
        <v>4</v>
      </c>
      <c r="I144" s="63">
        <v>23</v>
      </c>
      <c r="J144" s="43">
        <v>140.52000000000001</v>
      </c>
      <c r="K144" s="44">
        <v>34618.21</v>
      </c>
      <c r="L144" s="43">
        <v>8.6999999999999993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508</v>
      </c>
      <c r="G146" s="19">
        <f>SUM(G139:G145)</f>
        <v>17.64</v>
      </c>
      <c r="H146" s="19">
        <f>SUM(H139:H145)</f>
        <v>19.18</v>
      </c>
      <c r="I146" s="19">
        <f>SUM(I139:I145)</f>
        <v>85.62</v>
      </c>
      <c r="J146" s="19">
        <f>SUM(J139:J145)</f>
        <v>585.52</v>
      </c>
      <c r="K146" s="25"/>
      <c r="L146" s="19">
        <f>SUM(L139:L145)</f>
        <v>65.8</v>
      </c>
    </row>
    <row r="147" spans="1:12" ht="15" x14ac:dyDescent="0.25">
      <c r="A147" s="26">
        <v>2</v>
      </c>
      <c r="B147" s="13"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46">SUM(G147:G155)</f>
        <v>0</v>
      </c>
      <c r="H156" s="19">
        <f t="shared" si="46"/>
        <v>0</v>
      </c>
      <c r="I156" s="19">
        <f t="shared" si="46"/>
        <v>0</v>
      </c>
      <c r="J156" s="19">
        <f t="shared" si="46"/>
        <v>0</v>
      </c>
      <c r="K156" s="25"/>
      <c r="L156" s="19">
        <f t="shared" ref="L156" si="47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 t="e">
        <f>#REF!+F156</f>
        <v>#REF!</v>
      </c>
      <c r="G157" s="32" t="e">
        <f>#REF!+G156</f>
        <v>#REF!</v>
      </c>
      <c r="H157" s="32" t="e">
        <f>#REF!+H156</f>
        <v>#REF!</v>
      </c>
      <c r="I157" s="32" t="e">
        <f>#REF!+I156</f>
        <v>#REF!</v>
      </c>
      <c r="J157" s="32" t="e">
        <f>#REF!+J156</f>
        <v>#REF!</v>
      </c>
      <c r="K157" s="32"/>
      <c r="L157" s="32" t="e">
        <f>#REF!+L156</f>
        <v>#REF!</v>
      </c>
    </row>
    <row r="158" spans="1:12" ht="30" x14ac:dyDescent="0.25">
      <c r="A158" s="20">
        <v>2</v>
      </c>
      <c r="B158" s="21">
        <v>4</v>
      </c>
      <c r="C158" s="22" t="s">
        <v>19</v>
      </c>
      <c r="D158" s="5" t="s">
        <v>20</v>
      </c>
      <c r="E158" s="51" t="s">
        <v>71</v>
      </c>
      <c r="F158" s="40">
        <v>255</v>
      </c>
      <c r="G158" s="40">
        <v>13</v>
      </c>
      <c r="H158" s="40">
        <v>18</v>
      </c>
      <c r="I158" s="40">
        <v>44</v>
      </c>
      <c r="J158" s="40">
        <v>397.44</v>
      </c>
      <c r="K158" s="41" t="s">
        <v>70</v>
      </c>
      <c r="L158" s="40">
        <v>59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53" t="s">
        <v>69</v>
      </c>
      <c r="F160" s="43">
        <v>200</v>
      </c>
      <c r="G160" s="43">
        <v>1.45</v>
      </c>
      <c r="H160" s="43">
        <v>1.25</v>
      </c>
      <c r="I160" s="43">
        <v>12.4</v>
      </c>
      <c r="J160" s="43">
        <v>66.650000000000006</v>
      </c>
      <c r="K160" s="44">
        <v>1111.1199999999999</v>
      </c>
      <c r="L160" s="43">
        <v>2.42</v>
      </c>
    </row>
    <row r="161" spans="1:12" ht="15" x14ac:dyDescent="0.25">
      <c r="A161" s="23"/>
      <c r="B161" s="15"/>
      <c r="C161" s="11"/>
      <c r="D161" s="7" t="s">
        <v>22</v>
      </c>
      <c r="E161" s="53" t="s">
        <v>44</v>
      </c>
      <c r="F161" s="43">
        <v>54</v>
      </c>
      <c r="G161" s="43">
        <v>3.95</v>
      </c>
      <c r="H161" s="43">
        <v>0.62</v>
      </c>
      <c r="I161" s="43">
        <v>24.8</v>
      </c>
      <c r="J161" s="43">
        <v>120.58</v>
      </c>
      <c r="K161" s="44">
        <v>108.13</v>
      </c>
      <c r="L161" s="43">
        <v>4.38</v>
      </c>
    </row>
    <row r="162" spans="1:12" ht="15" x14ac:dyDescent="0.25">
      <c r="A162" s="23"/>
      <c r="B162" s="15"/>
      <c r="C162" s="11"/>
      <c r="D162" s="7" t="s">
        <v>23</v>
      </c>
      <c r="E162" s="53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509</v>
      </c>
      <c r="G165" s="19">
        <f>SUM(G158:G164)</f>
        <v>18.399999999999999</v>
      </c>
      <c r="H165" s="19">
        <f>SUM(H158:H164)</f>
        <v>19.87</v>
      </c>
      <c r="I165" s="19">
        <f>SUM(I158:I164)</f>
        <v>81.2</v>
      </c>
      <c r="J165" s="19">
        <f>SUM(J158:J164)</f>
        <v>584.67000000000007</v>
      </c>
      <c r="K165" s="25"/>
      <c r="L165" s="19">
        <f>SUM(L158:L164)</f>
        <v>65.8</v>
      </c>
    </row>
    <row r="166" spans="1:12" ht="15" x14ac:dyDescent="0.25">
      <c r="A166" s="26">
        <v>2</v>
      </c>
      <c r="B166" s="13"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48">SUM(G166:G174)</f>
        <v>0</v>
      </c>
      <c r="H175" s="19">
        <f t="shared" si="48"/>
        <v>0</v>
      </c>
      <c r="I175" s="19">
        <f t="shared" si="48"/>
        <v>0</v>
      </c>
      <c r="J175" s="19">
        <f t="shared" si="48"/>
        <v>0</v>
      </c>
      <c r="K175" s="25"/>
      <c r="L175" s="19">
        <f t="shared" ref="L175" si="4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 t="e">
        <f>#REF!+F175</f>
        <v>#REF!</v>
      </c>
      <c r="G176" s="32" t="e">
        <f>#REF!+G175</f>
        <v>#REF!</v>
      </c>
      <c r="H176" s="32" t="e">
        <f>#REF!+H175</f>
        <v>#REF!</v>
      </c>
      <c r="I176" s="32" t="e">
        <f>#REF!+I175</f>
        <v>#REF!</v>
      </c>
      <c r="J176" s="32" t="e">
        <f>#REF!+J175</f>
        <v>#REF!</v>
      </c>
      <c r="K176" s="32"/>
      <c r="L176" s="32" t="e">
        <f>#REF!+L175</f>
        <v>#REF!</v>
      </c>
    </row>
    <row r="177" spans="1:12" ht="30" x14ac:dyDescent="0.25">
      <c r="A177" s="20">
        <v>2</v>
      </c>
      <c r="B177" s="21">
        <v>5</v>
      </c>
      <c r="C177" s="22" t="s">
        <v>19</v>
      </c>
      <c r="D177" s="5" t="s">
        <v>20</v>
      </c>
      <c r="E177" s="51" t="s">
        <v>66</v>
      </c>
      <c r="F177" s="40">
        <v>250</v>
      </c>
      <c r="G177" s="58">
        <v>15</v>
      </c>
      <c r="H177" s="58">
        <v>16.899999999999999</v>
      </c>
      <c r="I177" s="59">
        <v>34.17</v>
      </c>
      <c r="J177" s="40">
        <v>349</v>
      </c>
      <c r="K177" s="41">
        <v>545.02</v>
      </c>
      <c r="L177" s="40">
        <v>58.51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53" t="s">
        <v>50</v>
      </c>
      <c r="F179" s="43">
        <v>205</v>
      </c>
      <c r="G179" s="64">
        <v>0.05</v>
      </c>
      <c r="H179" s="64">
        <v>0.01</v>
      </c>
      <c r="I179" s="65">
        <v>10.15</v>
      </c>
      <c r="J179" s="43">
        <v>40.89</v>
      </c>
      <c r="K179" s="44">
        <v>294.10000000000002</v>
      </c>
      <c r="L179" s="43">
        <v>3.64</v>
      </c>
    </row>
    <row r="180" spans="1:12" ht="15" x14ac:dyDescent="0.25">
      <c r="A180" s="23"/>
      <c r="B180" s="15"/>
      <c r="C180" s="11"/>
      <c r="D180" s="7" t="s">
        <v>22</v>
      </c>
      <c r="E180" s="53" t="s">
        <v>44</v>
      </c>
      <c r="F180" s="43">
        <v>45</v>
      </c>
      <c r="G180" s="64">
        <v>3.42</v>
      </c>
      <c r="H180" s="64">
        <v>0.54</v>
      </c>
      <c r="I180" s="65">
        <v>21.47</v>
      </c>
      <c r="J180" s="43">
        <v>104.42</v>
      </c>
      <c r="K180" s="44">
        <v>108.13</v>
      </c>
      <c r="L180" s="43">
        <v>3.65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>SUM(G177:G183)</f>
        <v>18.47</v>
      </c>
      <c r="H184" s="19">
        <f>SUM(H177:H183)</f>
        <v>17.45</v>
      </c>
      <c r="I184" s="19">
        <f>SUM(I177:I183)</f>
        <v>65.789999999999992</v>
      </c>
      <c r="J184" s="19">
        <f>SUM(J177:J183)</f>
        <v>494.31</v>
      </c>
      <c r="K184" s="25"/>
      <c r="L184" s="19">
        <f>SUM(L177:L183)</f>
        <v>65.8</v>
      </c>
    </row>
    <row r="185" spans="1:12" ht="15" x14ac:dyDescent="0.25">
      <c r="A185" s="26">
        <v>1</v>
      </c>
      <c r="B185" s="13"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50">SUM(G185:G193)</f>
        <v>0</v>
      </c>
      <c r="H194" s="19">
        <f t="shared" si="50"/>
        <v>0</v>
      </c>
      <c r="I194" s="19">
        <f t="shared" si="50"/>
        <v>0</v>
      </c>
      <c r="J194" s="19">
        <f t="shared" si="50"/>
        <v>0</v>
      </c>
      <c r="K194" s="25"/>
      <c r="L194" s="19">
        <f t="shared" ref="L194" si="51">SUM(L185:L193)</f>
        <v>0</v>
      </c>
    </row>
    <row r="195" spans="1:12" ht="15" x14ac:dyDescent="0.2">
      <c r="A195" s="29">
        <v>1</v>
      </c>
      <c r="B195" s="30">
        <f>B177</f>
        <v>5</v>
      </c>
      <c r="C195" s="71" t="s">
        <v>4</v>
      </c>
      <c r="D195" s="72"/>
      <c r="E195" s="31"/>
      <c r="F195" s="32" t="e">
        <f>#REF!+F194</f>
        <v>#REF!</v>
      </c>
      <c r="G195" s="32" t="e">
        <f>#REF!+G194</f>
        <v>#REF!</v>
      </c>
      <c r="H195" s="32" t="e">
        <f>#REF!+H194</f>
        <v>#REF!</v>
      </c>
      <c r="I195" s="32" t="e">
        <f>#REF!+I194</f>
        <v>#REF!</v>
      </c>
      <c r="J195" s="32" t="e">
        <f>#REF!+J194</f>
        <v>#REF!</v>
      </c>
      <c r="K195" s="32"/>
      <c r="L195" s="32" t="e">
        <f>#REF!+L194</f>
        <v>#REF!</v>
      </c>
    </row>
    <row r="196" spans="1:12" x14ac:dyDescent="0.2">
      <c r="A196" s="27"/>
      <c r="B196" s="28"/>
      <c r="C196" s="73" t="s">
        <v>5</v>
      </c>
      <c r="D196" s="73"/>
      <c r="E196" s="73"/>
      <c r="F196" s="34" t="e">
        <f>(F24+F43+F62+F81+F100+F119+F138+F157+F176+F195)/(IF(F24=0,0,1)+IF(F43=0,0,1)+IF(F62=0,0,1)+IF(F81=0,0,1)+IF(F100=0,0,1)+IF(F119=0,0,1)+IF(F138=0,0,1)+IF(F157=0,0,1)+IF(F176=0,0,1)+IF(F195=0,0,1))</f>
        <v>#REF!</v>
      </c>
      <c r="G196" s="34" t="e">
        <f t="shared" ref="G196:J196" si="52">(G24+G43+G62+G81+G100+G119+G138+G157+G176+G195)/(IF(G24=0,0,1)+IF(G43=0,0,1)+IF(G62=0,0,1)+IF(G81=0,0,1)+IF(G100=0,0,1)+IF(G119=0,0,1)+IF(G138=0,0,1)+IF(G157=0,0,1)+IF(G176=0,0,1)+IF(G195=0,0,1))</f>
        <v>#REF!</v>
      </c>
      <c r="H196" s="34" t="e">
        <f t="shared" si="52"/>
        <v>#REF!</v>
      </c>
      <c r="I196" s="34" t="e">
        <f t="shared" si="52"/>
        <v>#REF!</v>
      </c>
      <c r="J196" s="34" t="e">
        <f t="shared" si="52"/>
        <v>#REF!</v>
      </c>
      <c r="K196" s="34"/>
      <c r="L196" s="34" t="e">
        <f t="shared" ref="L196" si="53">(L24+L43+L62+L81+L100+L119+L138+L157+L176+L195)/(IF(L24=0,0,1)+IF(L43=0,0,1)+IF(L62=0,0,1)+IF(L81=0,0,1)+IF(L100=0,0,1)+IF(L119=0,0,1)+IF(L138=0,0,1)+IF(L157=0,0,1)+IF(L176=0,0,1)+IF(L195=0,0,1))</f>
        <v>#REF!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4" sqref="C14:J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2024-01-08T13:57:40Z</dcterms:modified>
</cp:coreProperties>
</file>